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<sst xmlns="http://schemas.openxmlformats.org/spreadsheetml/2006/main" count="44" uniqueCount="33">
  <si>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DRIVE PACKAGE CALCULATOR (Belt &amp; Pulleys)</t>
  </si>
  <si>
    <t>This tool is used to calculate the dimensions for the driven pulley and drive belt's outside lenght,</t>
  </si>
  <si>
    <t xml:space="preserve">based on the motor rpm, motor pulley diameter and fan rpm. </t>
  </si>
  <si>
    <r>
      <t>WARNING: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Exceeding the manufacturers maximum fan RPM design will result in equipment damage.</t>
    </r>
  </si>
  <si>
    <t xml:space="preserve">STEP 1  </t>
  </si>
  <si>
    <t>Motor RPM</t>
  </si>
  <si>
    <t>STEP 2</t>
  </si>
  <si>
    <r>
      <t>Fan RPM</t>
    </r>
    <r>
      <rPr>
        <b/>
        <sz val="8"/>
        <color indexed="10"/>
        <rFont val="Arial"/>
        <family val="2"/>
      </rPr>
      <t>*</t>
    </r>
  </si>
  <si>
    <t>STEP 3</t>
  </si>
  <si>
    <t>Motor Pulley Diameter</t>
  </si>
  <si>
    <t>STEP 4</t>
  </si>
  <si>
    <t>Center Distance Between Shafts</t>
  </si>
  <si>
    <r>
      <t>*</t>
    </r>
    <r>
      <rPr>
        <sz val="10"/>
        <color indexed="8"/>
        <rFont val="Arial"/>
        <family val="2"/>
      </rPr>
      <t>Please consult the fan's manufacturer for the fan rpm required.</t>
    </r>
  </si>
  <si>
    <t>FAN PULLEY DIAMETER WILL BE</t>
  </si>
  <si>
    <t>Inches</t>
  </si>
  <si>
    <t>BELT OUTSIDE LENGTH WILL BE</t>
  </si>
  <si>
    <t>ALL THE YELLOW CELLS ARE FOR DATA ENTRY</t>
  </si>
  <si>
    <t>This section is for calculating output fan RPM.</t>
  </si>
  <si>
    <t>Data required: Motor RPM, Motor Pulley Diameter &amp; Driven Pulley Diameter</t>
  </si>
  <si>
    <t>Driven Pulley Diameter</t>
  </si>
  <si>
    <t>OUTPUT RPM WILL BE</t>
  </si>
  <si>
    <t>RPM</t>
  </si>
  <si>
    <t>FAN TOOLS BY:</t>
  </si>
  <si>
    <t>www.start-stop.com</t>
  </si>
  <si>
    <t>Please note that the information shown here is typical and does not constitute any guarantee</t>
  </si>
  <si>
    <t>of performance and measurement. Several outside factors can influence such calculations.</t>
  </si>
  <si>
    <t>The calculations shown in this report are for estimation purposes only.</t>
  </si>
  <si>
    <t>Again, all calculations are estimates.</t>
  </si>
  <si>
    <t>This section is for calculating Belt sizes based on both Pulley Diameters,</t>
  </si>
  <si>
    <t>and the center distance between both shafts.</t>
  </si>
  <si>
    <t>Center Distance in Inches</t>
  </si>
  <si>
    <t>BELT OUTSIDE DIAMETER</t>
  </si>
  <si>
    <t>BELT O.D.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</si>
</sst>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4" borderId="1" xfId="0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Alignment="1">
      <alignment/>
    </xf>
    <xf numFmtId="2" fontId="0" fillId="5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19" applyFill="1" applyAlignment="1">
      <alignment/>
    </xf>
    <xf numFmtId="0" fontId="8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9</xdr:row>
      <xdr:rowOff>142875</xdr:rowOff>
    </xdr:from>
    <xdr:to>
      <xdr:col>3</xdr:col>
      <xdr:colOff>419100</xdr:colOff>
      <xdr:row>18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733550"/>
          <a:ext cx="3314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rt-stop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C7" sqref="C7"/>
    </sheetView>
  </sheetViews>
  <sheetFormatPr defaultColWidth="9.140625" defaultRowHeight="12.75"/>
  <cols>
    <col min="1" max="1" width="8.00390625" style="0" customWidth="1"/>
    <col min="2" max="2" width="40.7109375" style="0" customWidth="1"/>
    <col min="3" max="3" width="12.28125" style="0" customWidth="1"/>
    <col min="6" max="6" width="10.7109375" style="0" customWidth="1"/>
    <col min="7" max="12" width="9.140625" style="2" customWidth="1"/>
  </cols>
  <sheetData>
    <row r="1" spans="1:6" ht="20.25">
      <c r="A1" s="3" t="s">
        <v>0</v>
      </c>
      <c r="B1" s="1"/>
      <c r="C1" s="1"/>
      <c r="D1" s="1"/>
      <c r="E1" s="1"/>
      <c r="F1" s="1"/>
    </row>
    <row r="2" spans="1:6" ht="12.75">
      <c r="A2" s="4" t="s">
        <v>1</v>
      </c>
      <c r="B2" s="1"/>
      <c r="C2" s="1"/>
      <c r="D2" s="1"/>
      <c r="E2" s="1"/>
      <c r="F2" s="1"/>
    </row>
    <row r="3" spans="1:6" ht="12.75">
      <c r="A3" s="4" t="s">
        <v>2</v>
      </c>
      <c r="B3" s="1"/>
      <c r="C3" s="1"/>
      <c r="D3" s="1"/>
      <c r="E3" s="1"/>
      <c r="F3" s="1"/>
    </row>
    <row r="4" spans="1:6" ht="15.75">
      <c r="A4" s="5" t="s">
        <v>3</v>
      </c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6" t="s">
        <v>4</v>
      </c>
      <c r="B6" s="1" t="str">
        <f>IF(C6=0,"ENTER MOTOR RPM","GO TO STEP 2 ")</f>
        <v>ENTER MOTOR RPM</v>
      </c>
      <c r="C6" s="7"/>
      <c r="D6" s="8" t="s">
        <v>5</v>
      </c>
      <c r="E6" s="1"/>
      <c r="F6" s="1"/>
    </row>
    <row r="7" spans="1:6" ht="12.75">
      <c r="A7" s="6" t="s">
        <v>6</v>
      </c>
      <c r="B7" s="1" t="str">
        <f>IF(C7=0,"ENTER FAN RPM","GO TO STEP 3")</f>
        <v>ENTER FAN RPM</v>
      </c>
      <c r="C7" s="7"/>
      <c r="D7" s="8" t="s">
        <v>7</v>
      </c>
      <c r="E7" s="1"/>
      <c r="F7" s="1"/>
    </row>
    <row r="8" spans="1:6" ht="12.75">
      <c r="A8" s="6" t="s">
        <v>8</v>
      </c>
      <c r="B8" s="1" t="str">
        <f>IF(C8=0,"ENTER MOTOR PULLEY DIA","GO TO STEP 4")</f>
        <v>ENTER MOTOR PULLEY DIA</v>
      </c>
      <c r="C8" s="7"/>
      <c r="D8" s="8" t="s">
        <v>9</v>
      </c>
      <c r="E8" s="1"/>
      <c r="F8" s="1"/>
    </row>
    <row r="9" spans="1:6" ht="12.75">
      <c r="A9" s="6" t="s">
        <v>10</v>
      </c>
      <c r="B9" s="1" t="str">
        <f>IF(C9=0,"ENTER DISTANCE BETWEEN SHAFTS","DONE")</f>
        <v>ENTER DISTANCE BETWEEN SHAFTS</v>
      </c>
      <c r="C9" s="7"/>
      <c r="D9" s="8" t="s">
        <v>11</v>
      </c>
      <c r="E9" s="1"/>
      <c r="F9" s="1"/>
    </row>
    <row r="10" spans="1:6" ht="12.75">
      <c r="A10" s="6"/>
      <c r="B10" s="1"/>
      <c r="C10" s="9"/>
      <c r="D10" s="8"/>
      <c r="E10" s="1"/>
      <c r="F10" s="1"/>
    </row>
    <row r="11" spans="1:6" ht="12.75">
      <c r="A11" s="6"/>
      <c r="B11" s="1"/>
      <c r="C11" s="9"/>
      <c r="D11" s="8"/>
      <c r="E11" s="1"/>
      <c r="F11" s="1"/>
    </row>
    <row r="12" spans="1:6" ht="12.75">
      <c r="A12" s="6"/>
      <c r="B12" s="1"/>
      <c r="C12" s="9"/>
      <c r="D12" s="8"/>
      <c r="E12" s="1"/>
      <c r="F12" s="1"/>
    </row>
    <row r="13" spans="1:6" ht="12.75">
      <c r="A13" s="6"/>
      <c r="B13" s="1"/>
      <c r="C13" s="9"/>
      <c r="D13" s="8"/>
      <c r="E13" s="1"/>
      <c r="F13" s="1"/>
    </row>
    <row r="14" spans="1:6" ht="12.75">
      <c r="A14" s="6"/>
      <c r="B14" s="1"/>
      <c r="C14" s="9"/>
      <c r="D14" s="8"/>
      <c r="E14" s="1"/>
      <c r="F14" s="1"/>
    </row>
    <row r="15" spans="1:6" ht="12.75">
      <c r="A15" s="6"/>
      <c r="B15" s="1"/>
      <c r="C15" s="9"/>
      <c r="D15" s="8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0" t="s">
        <v>12</v>
      </c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6" t="s">
        <v>13</v>
      </c>
      <c r="C21" s="11">
        <f>IF(C7=0,D269,(C6/C7)*C8)</f>
        <v>0</v>
      </c>
      <c r="D21" s="8" t="s">
        <v>14</v>
      </c>
      <c r="E21" s="1"/>
      <c r="F21" s="1"/>
    </row>
    <row r="22" spans="1:6" ht="12.75">
      <c r="A22" s="1"/>
      <c r="B22" s="6" t="s">
        <v>15</v>
      </c>
      <c r="C22" s="12">
        <f>IF(C9=0,0,((2*C9)+(C8/2)*3.1415+(C21/2)*3.1415))</f>
        <v>0</v>
      </c>
      <c r="D22" s="8" t="s">
        <v>14</v>
      </c>
      <c r="E22" s="1"/>
      <c r="F22" s="1"/>
    </row>
    <row r="23" spans="1:6" ht="12.75">
      <c r="A23" s="1"/>
      <c r="B23" s="6"/>
      <c r="C23" s="13"/>
      <c r="D23" s="8"/>
      <c r="E23" s="1"/>
      <c r="F23" s="1"/>
    </row>
    <row r="24" spans="1:6" ht="15.75">
      <c r="A24" s="14" t="s">
        <v>16</v>
      </c>
      <c r="B24" s="6"/>
      <c r="C24" s="13"/>
      <c r="D24" s="8"/>
      <c r="E24" s="1"/>
      <c r="F24" s="1"/>
    </row>
    <row r="25" spans="1:6" ht="15.75">
      <c r="A25" s="14"/>
      <c r="B25" s="6"/>
      <c r="C25" s="13"/>
      <c r="D25" s="8"/>
      <c r="E25" s="1"/>
      <c r="F25" s="1"/>
    </row>
    <row r="26" spans="1:6" ht="15.75">
      <c r="A26" s="15" t="s">
        <v>17</v>
      </c>
      <c r="B26" s="6"/>
      <c r="C26" s="13"/>
      <c r="D26" s="8"/>
      <c r="E26" s="1"/>
      <c r="F26" s="1"/>
    </row>
    <row r="27" spans="1:6" ht="15.75">
      <c r="A27" s="15" t="s">
        <v>18</v>
      </c>
      <c r="B27" s="6"/>
      <c r="C27" s="13"/>
      <c r="D27" s="8"/>
      <c r="E27" s="1"/>
      <c r="F27" s="1"/>
    </row>
    <row r="28" spans="1:6" ht="15.75">
      <c r="A28" s="15"/>
      <c r="B28" s="6"/>
      <c r="C28" s="13"/>
      <c r="D28" s="8"/>
      <c r="E28" s="1"/>
      <c r="F28" s="1"/>
    </row>
    <row r="29" spans="1:6" ht="12.75">
      <c r="A29" s="6" t="s">
        <v>4</v>
      </c>
      <c r="B29" s="1" t="str">
        <f>IF(C29=0,"ENTER MOTOR RPM","GO TO STEP 2 ")</f>
        <v>ENTER MOTOR RPM</v>
      </c>
      <c r="C29" s="7"/>
      <c r="D29" s="8" t="s">
        <v>5</v>
      </c>
      <c r="E29" s="1"/>
      <c r="F29" s="1"/>
    </row>
    <row r="30" spans="1:6" ht="12.75">
      <c r="A30" s="6" t="s">
        <v>6</v>
      </c>
      <c r="B30" s="1" t="str">
        <f>IF(C30=0,"ENTER MOTOR PULLEY DIA.","GO TO STEP 3")</f>
        <v>ENTER MOTOR PULLEY DIA.</v>
      </c>
      <c r="C30" s="7"/>
      <c r="D30" s="8" t="s">
        <v>9</v>
      </c>
      <c r="E30" s="1"/>
      <c r="F30" s="1"/>
    </row>
    <row r="31" spans="1:6" ht="12.75">
      <c r="A31" s="6" t="s">
        <v>8</v>
      </c>
      <c r="B31" s="1" t="str">
        <f>IF(C31=0,"ENTER DRIVEN PULLEY DIA","DONE")</f>
        <v>ENTER DRIVEN PULLEY DIA</v>
      </c>
      <c r="C31" s="7"/>
      <c r="D31" s="8" t="s">
        <v>19</v>
      </c>
      <c r="E31" s="1"/>
      <c r="F31" s="1"/>
    </row>
    <row r="32" spans="1:6" ht="12.75">
      <c r="A32" s="1"/>
      <c r="B32" s="6"/>
      <c r="C32" s="13"/>
      <c r="D32" s="8"/>
      <c r="E32" s="1"/>
      <c r="F32" s="1"/>
    </row>
    <row r="33" spans="1:6" ht="12.75">
      <c r="A33" s="1"/>
      <c r="B33" s="6" t="s">
        <v>20</v>
      </c>
      <c r="C33" s="12">
        <f>IF(C31=0,0,(C30/C31)*C29)</f>
        <v>0</v>
      </c>
      <c r="D33" s="8" t="s">
        <v>21</v>
      </c>
      <c r="E33" s="1"/>
      <c r="F33" s="1"/>
    </row>
    <row r="34" spans="1:6" ht="12.75">
      <c r="A34" s="1"/>
      <c r="B34" s="6"/>
      <c r="C34" s="13"/>
      <c r="D34" s="8"/>
      <c r="E34" s="1"/>
      <c r="F34" s="1"/>
    </row>
    <row r="35" spans="1:6" ht="15.75">
      <c r="A35" s="15" t="s">
        <v>28</v>
      </c>
      <c r="B35" s="6"/>
      <c r="C35" s="13"/>
      <c r="D35" s="8"/>
      <c r="E35" s="1"/>
      <c r="F35" s="1"/>
    </row>
    <row r="36" spans="1:6" ht="15.75">
      <c r="A36" s="19" t="s">
        <v>29</v>
      </c>
      <c r="B36" s="6"/>
      <c r="C36" s="13"/>
      <c r="D36" s="8"/>
      <c r="E36" s="1"/>
      <c r="F36" s="1"/>
    </row>
    <row r="37" spans="1:6" ht="15.75">
      <c r="A37" s="19"/>
      <c r="B37" s="6"/>
      <c r="C37" s="13"/>
      <c r="D37" s="8"/>
      <c r="E37" s="1"/>
      <c r="F37" s="1"/>
    </row>
    <row r="38" spans="1:6" ht="12.75">
      <c r="A38" s="6" t="s">
        <v>4</v>
      </c>
      <c r="B38" s="1" t="str">
        <f>IF(C38=0,"ENTER DISTANCE BETWEEN SHAFTS","GO TO STEP 2 ")</f>
        <v>ENTER DISTANCE BETWEEN SHAFTS</v>
      </c>
      <c r="C38" s="7"/>
      <c r="D38" s="8" t="s">
        <v>30</v>
      </c>
      <c r="E38" s="1"/>
      <c r="F38" s="1"/>
    </row>
    <row r="39" spans="1:6" ht="12.75">
      <c r="A39" s="6" t="s">
        <v>6</v>
      </c>
      <c r="B39" s="1" t="str">
        <f>IF(C39=0,"ENTER MOTOR PULLEY DIA.","GO TO STEP 3")</f>
        <v>ENTER MOTOR PULLEY DIA.</v>
      </c>
      <c r="C39" s="7"/>
      <c r="D39" s="8" t="s">
        <v>9</v>
      </c>
      <c r="E39" s="1"/>
      <c r="F39" s="1"/>
    </row>
    <row r="40" spans="1:6" ht="12.75">
      <c r="A40" s="6" t="s">
        <v>8</v>
      </c>
      <c r="B40" s="1" t="str">
        <f>IF(C40=0,"ENTER DRIVEN PULLEY DIA","DONE")</f>
        <v>ENTER DRIVEN PULLEY DIA</v>
      </c>
      <c r="C40" s="7"/>
      <c r="D40" s="8" t="s">
        <v>19</v>
      </c>
      <c r="E40" s="1"/>
      <c r="F40" s="1"/>
    </row>
    <row r="41" spans="1:6" ht="12.75">
      <c r="A41" s="1"/>
      <c r="B41" s="6"/>
      <c r="C41" s="13"/>
      <c r="D41" s="8"/>
      <c r="E41" s="1"/>
      <c r="F41" s="1"/>
    </row>
    <row r="42" spans="1:6" ht="12.75">
      <c r="A42" s="1"/>
      <c r="B42" s="6" t="s">
        <v>31</v>
      </c>
      <c r="C42" s="12">
        <f>IF(C40=0,0,((2*C38)+(C39/2)*3.1415+(C40/2)*3.1415))</f>
        <v>0</v>
      </c>
      <c r="D42" s="8" t="s">
        <v>32</v>
      </c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 t="s">
        <v>22</v>
      </c>
      <c r="B44" s="1"/>
      <c r="C44" s="1"/>
      <c r="D44" s="1"/>
      <c r="E44" s="1"/>
      <c r="F44" s="1"/>
    </row>
    <row r="45" spans="1:6" ht="12.75">
      <c r="A45" s="16" t="s">
        <v>23</v>
      </c>
      <c r="B45" s="1"/>
      <c r="C45" s="1"/>
      <c r="D45" s="1"/>
      <c r="E45" s="1"/>
      <c r="F45" s="1"/>
    </row>
    <row r="46" spans="1:6" ht="12.75">
      <c r="A46" s="17" t="s">
        <v>24</v>
      </c>
      <c r="B46" s="1"/>
      <c r="C46" s="1"/>
      <c r="D46" s="1"/>
      <c r="E46" s="1"/>
      <c r="F46" s="1"/>
    </row>
    <row r="47" spans="1:6" ht="12.75">
      <c r="A47" s="17" t="s">
        <v>25</v>
      </c>
      <c r="B47" s="1"/>
      <c r="C47" s="1"/>
      <c r="D47" s="1"/>
      <c r="E47" s="1"/>
      <c r="F47" s="1"/>
    </row>
    <row r="48" spans="1:6" ht="12.75">
      <c r="A48" s="17" t="s">
        <v>26</v>
      </c>
      <c r="B48" s="1"/>
      <c r="C48" s="1"/>
      <c r="D48" s="1"/>
      <c r="E48" s="1"/>
      <c r="F48" s="1"/>
    </row>
    <row r="49" spans="1:6" ht="12.75">
      <c r="A49" s="18" t="s">
        <v>27</v>
      </c>
      <c r="B49" s="1"/>
      <c r="C49" s="1"/>
      <c r="D49" s="1"/>
      <c r="E49" s="1"/>
      <c r="F49" s="1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</sheetData>
  <sheetProtection password="C149" sheet="1" objects="1" scenarios="1" selectLockedCells="1"/>
  <protectedRanges>
    <protectedRange sqref="C6" name="Range1_1"/>
    <protectedRange sqref="C7" name="Range2_1"/>
    <protectedRange sqref="C8" name="Range3_1"/>
    <protectedRange sqref="C9" name="Range4_1"/>
    <protectedRange sqref="C29 C38" name="Range5_1"/>
    <protectedRange sqref="C30 C39" name="Range6_1"/>
    <protectedRange sqref="C31 C40" name="Range7_1"/>
  </protectedRanges>
  <hyperlinks>
    <hyperlink ref="A45" r:id="rId1" display="www.start-stop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Osorio</dc:creator>
  <cp:keywords/>
  <dc:description/>
  <cp:lastModifiedBy>Fred Osorio</cp:lastModifiedBy>
  <dcterms:created xsi:type="dcterms:W3CDTF">2004-09-24T03:23:25Z</dcterms:created>
  <dcterms:modified xsi:type="dcterms:W3CDTF">2004-12-13T03:06:44Z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